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资助干活\国庆\【国助已发】关于做好2026-2027学年国家助学金评审及材料报送工作的通知\关于做好2026-2027学年国家助学金评审及材料报送工作的通知\"/>
    </mc:Choice>
  </mc:AlternateContent>
  <bookViews>
    <workbookView windowWidth="23985" windowHeight="9240"/>
  </bookViews>
  <sheets>
    <sheet name="按在校生分配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<sst xmlns="http://schemas.openxmlformats.org/spreadsheetml/2006/main" count="35" uniqueCount="31">
  <si>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2026-2027学年国家助学金名额分配表</t>
  </si>
  <si>
    <t>序号</t>
  </si>
  <si>
    <t>学院</t>
  </si>
  <si>
    <t>国家助学金（不含退役士兵，3514人）</t>
  </si>
  <si>
    <t>国家助学金
（退役士兵）</t>
  </si>
  <si>
    <t>总名额</t>
  </si>
  <si>
    <t>重点保障学生数</t>
  </si>
  <si>
    <t>各档次名额数及金额</t>
  </si>
  <si>
    <t>5000元/人/学年</t>
  </si>
  <si>
    <t>3500元/人/学年</t>
  </si>
  <si>
    <t>2500元/人/学年</t>
  </si>
  <si>
    <t>金额小计</t>
  </si>
  <si>
    <t>据实报送，助学金标准为3700元/人/学年。</t>
  </si>
  <si>
    <t>名额</t>
  </si>
  <si>
    <t>金额</t>
  </si>
  <si>
    <t>会计学院</t>
  </si>
  <si>
    <t>管理学院</t>
  </si>
  <si>
    <t>经济学院</t>
  </si>
  <si>
    <t>语言与传播学院</t>
  </si>
  <si>
    <t>法学与公共管理学院</t>
  </si>
  <si>
    <t>艺术与设计学院</t>
  </si>
  <si>
    <t>人工智能学院</t>
  </si>
  <si>
    <t>大数据与统计学院</t>
  </si>
  <si>
    <t>电气与信息工程学院</t>
  </si>
  <si>
    <t>机电工程学院</t>
  </si>
  <si>
    <t>材料科学与工程学院</t>
  </si>
  <si>
    <t>智能建造与空间信息学院</t>
  </si>
  <si>
    <t>铜陵职业技术学院（联合培养）</t>
  </si>
  <si>
    <t>安徽应用技术职业大学（联合培养）</t>
  </si>
  <si>
    <t>安徽国际商务职业学院（联合培养）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</si>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</sst>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6"/>
      <name val="仿宋"/>
      <charset val="134"/>
    </font>
    <font>
      <b/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F26" sqref="F26"/>
    </sheetView>
  </sheetViews>
  <sheetFormatPr defaultColWidth="11.5583333333333" defaultRowHeight="14.25"/>
  <cols>
    <col min="1" max="1" width="6.33333333333333" style="1" customWidth="1"/>
    <col min="2" max="2" width="40.6666666666667" style="1" customWidth="1"/>
    <col min="3" max="11" width="10.775" style="1" customWidth="1"/>
    <col min="12" max="12" width="16.775" style="1" customWidth="1"/>
    <col min="13" max="16383" width="11.5583333333333" style="1" customWidth="1"/>
    <col min="16384" max="16384" width="11.5583333333333" style="1"/>
  </cols>
  <sheetData>
    <row r="1" s="1" customFormat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spans="1:12">
      <c r="A2" s="3" t="s">
        <v>1</v>
      </c>
      <c r="B2" s="4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7"/>
      <c r="L2" s="4" t="s">
        <v>4</v>
      </c>
    </row>
    <row r="3" s="1" customFormat="1" spans="1:12">
      <c r="A3" s="8"/>
      <c r="B3" s="4"/>
      <c r="C3" s="4" t="s">
        <v>5</v>
      </c>
      <c r="D3" s="9" t="s">
        <v>6</v>
      </c>
      <c r="E3" s="6" t="s">
        <v>7</v>
      </c>
      <c r="F3" s="6"/>
      <c r="G3" s="6"/>
      <c r="H3" s="6"/>
      <c r="I3" s="6"/>
      <c r="J3" s="6"/>
      <c r="K3" s="7"/>
      <c r="L3" s="4"/>
    </row>
    <row r="4" s="1" customFormat="1" spans="1:12">
      <c r="A4" s="8"/>
      <c r="B4" s="4"/>
      <c r="C4" s="4"/>
      <c r="D4" s="10"/>
      <c r="E4" s="4" t="s">
        <v>8</v>
      </c>
      <c r="F4" s="4"/>
      <c r="G4" s="4" t="s">
        <v>9</v>
      </c>
      <c r="H4" s="4"/>
      <c r="I4" s="4" t="s">
        <v>10</v>
      </c>
      <c r="J4" s="4"/>
      <c r="K4" s="4" t="s">
        <v>11</v>
      </c>
      <c r="L4" s="11" t="s">
        <v>12</v>
      </c>
    </row>
    <row r="5" s="1" customFormat="1" spans="1:12">
      <c r="A5" s="12"/>
      <c r="B5" s="4"/>
      <c r="C5" s="4"/>
      <c r="D5" s="13"/>
      <c r="E5" s="4" t="s">
        <v>13</v>
      </c>
      <c r="F5" s="4" t="s">
        <v>14</v>
      </c>
      <c r="G5" s="4" t="s">
        <v>13</v>
      </c>
      <c r="H5" s="4" t="s">
        <v>14</v>
      </c>
      <c r="I5" s="4" t="s">
        <v>13</v>
      </c>
      <c r="J5" s="4" t="s">
        <v>14</v>
      </c>
      <c r="K5" s="4"/>
      <c r="L5" s="11"/>
    </row>
    <row r="6" s="1" customFormat="1" spans="1:12">
      <c r="A6" s="14">
        <v>1</v>
      </c>
      <c r="B6" s="15" t="s">
        <v>15</v>
      </c>
      <c r="C6" s="15">
        <v>432</v>
      </c>
      <c r="D6" s="15">
        <v>61</v>
      </c>
      <c r="E6" s="15">
        <v>139</v>
      </c>
      <c r="F6" s="15">
        <f t="shared" ref="F6:F20" si="0">E6*5000</f>
        <v>695000</v>
      </c>
      <c r="G6" s="15">
        <v>171</v>
      </c>
      <c r="H6" s="15">
        <f t="shared" ref="H6:H20" si="1">G6*3500</f>
        <v>598500</v>
      </c>
      <c r="I6" s="15">
        <v>122</v>
      </c>
      <c r="J6" s="15">
        <f t="shared" ref="J6:J20" si="2">I6*2500</f>
        <v>305000</v>
      </c>
      <c r="K6" s="15">
        <f t="shared" ref="K6:K20" si="3">F6+H6+J6</f>
        <v>1598500</v>
      </c>
      <c r="L6" s="11"/>
    </row>
    <row r="7" s="1" customFormat="1" spans="1:12">
      <c r="A7" s="14">
        <v>2</v>
      </c>
      <c r="B7" s="15" t="s">
        <v>16</v>
      </c>
      <c r="C7" s="15">
        <v>214</v>
      </c>
      <c r="D7" s="15">
        <v>35</v>
      </c>
      <c r="E7" s="15">
        <v>69</v>
      </c>
      <c r="F7" s="15">
        <f t="shared" si="0"/>
        <v>345000</v>
      </c>
      <c r="G7" s="15">
        <v>84</v>
      </c>
      <c r="H7" s="15">
        <f t="shared" si="1"/>
        <v>294000</v>
      </c>
      <c r="I7" s="15">
        <v>61</v>
      </c>
      <c r="J7" s="15">
        <f t="shared" si="2"/>
        <v>152500</v>
      </c>
      <c r="K7" s="15">
        <f t="shared" si="3"/>
        <v>791500</v>
      </c>
      <c r="L7" s="11"/>
    </row>
    <row r="8" s="1" customFormat="1" spans="1:12">
      <c r="A8" s="14">
        <v>3</v>
      </c>
      <c r="B8" s="15" t="s">
        <v>17</v>
      </c>
      <c r="C8" s="15">
        <v>412</v>
      </c>
      <c r="D8" s="15">
        <v>66</v>
      </c>
      <c r="E8" s="15">
        <v>133</v>
      </c>
      <c r="F8" s="15">
        <f t="shared" si="0"/>
        <v>665000</v>
      </c>
      <c r="G8" s="15">
        <v>162</v>
      </c>
      <c r="H8" s="15">
        <f t="shared" si="1"/>
        <v>567000</v>
      </c>
      <c r="I8" s="15">
        <v>117</v>
      </c>
      <c r="J8" s="15">
        <f t="shared" si="2"/>
        <v>292500</v>
      </c>
      <c r="K8" s="15">
        <f t="shared" si="3"/>
        <v>1524500</v>
      </c>
      <c r="L8" s="11"/>
    </row>
    <row r="9" s="1" customFormat="1" spans="1:12">
      <c r="A9" s="14">
        <v>4</v>
      </c>
      <c r="B9" s="15" t="s">
        <v>18</v>
      </c>
      <c r="C9" s="15">
        <v>302</v>
      </c>
      <c r="D9" s="15">
        <v>56</v>
      </c>
      <c r="E9" s="15">
        <v>97</v>
      </c>
      <c r="F9" s="15">
        <f t="shared" si="0"/>
        <v>485000</v>
      </c>
      <c r="G9" s="15">
        <v>121</v>
      </c>
      <c r="H9" s="15">
        <f t="shared" si="1"/>
        <v>423500</v>
      </c>
      <c r="I9" s="15">
        <v>84</v>
      </c>
      <c r="J9" s="15">
        <f t="shared" si="2"/>
        <v>210000</v>
      </c>
      <c r="K9" s="15">
        <f t="shared" si="3"/>
        <v>1118500</v>
      </c>
      <c r="L9" s="11"/>
    </row>
    <row r="10" s="1" customFormat="1" spans="1:12">
      <c r="A10" s="14">
        <v>5</v>
      </c>
      <c r="B10" s="15" t="s">
        <v>19</v>
      </c>
      <c r="C10" s="15">
        <v>251</v>
      </c>
      <c r="D10" s="15">
        <v>58</v>
      </c>
      <c r="E10" s="15">
        <v>81</v>
      </c>
      <c r="F10" s="15">
        <f t="shared" si="0"/>
        <v>405000</v>
      </c>
      <c r="G10" s="15">
        <v>99</v>
      </c>
      <c r="H10" s="15">
        <f t="shared" si="1"/>
        <v>346500</v>
      </c>
      <c r="I10" s="15">
        <v>71</v>
      </c>
      <c r="J10" s="15">
        <f t="shared" si="2"/>
        <v>177500</v>
      </c>
      <c r="K10" s="15">
        <f t="shared" si="3"/>
        <v>929000</v>
      </c>
      <c r="L10" s="11"/>
    </row>
    <row r="11" s="1" customFormat="1" spans="1:12">
      <c r="A11" s="14">
        <v>6</v>
      </c>
      <c r="B11" s="15" t="s">
        <v>20</v>
      </c>
      <c r="C11" s="15">
        <v>178</v>
      </c>
      <c r="D11" s="15">
        <v>18</v>
      </c>
      <c r="E11" s="15">
        <v>57</v>
      </c>
      <c r="F11" s="15">
        <f t="shared" si="0"/>
        <v>285000</v>
      </c>
      <c r="G11" s="15">
        <v>71</v>
      </c>
      <c r="H11" s="15">
        <f t="shared" si="1"/>
        <v>248500</v>
      </c>
      <c r="I11" s="15">
        <v>50</v>
      </c>
      <c r="J11" s="15">
        <f t="shared" si="2"/>
        <v>125000</v>
      </c>
      <c r="K11" s="15">
        <f t="shared" si="3"/>
        <v>658500</v>
      </c>
      <c r="L11" s="11"/>
    </row>
    <row r="12" s="1" customFormat="1" spans="1:12">
      <c r="A12" s="14">
        <v>7</v>
      </c>
      <c r="B12" s="15" t="s">
        <v>21</v>
      </c>
      <c r="C12" s="15">
        <v>240</v>
      </c>
      <c r="D12" s="15">
        <v>33</v>
      </c>
      <c r="E12" s="15">
        <v>77</v>
      </c>
      <c r="F12" s="15">
        <f t="shared" si="0"/>
        <v>385000</v>
      </c>
      <c r="G12" s="15">
        <v>95</v>
      </c>
      <c r="H12" s="15">
        <f t="shared" si="1"/>
        <v>332500</v>
      </c>
      <c r="I12" s="15">
        <v>68</v>
      </c>
      <c r="J12" s="15">
        <f t="shared" si="2"/>
        <v>170000</v>
      </c>
      <c r="K12" s="15">
        <f t="shared" si="3"/>
        <v>887500</v>
      </c>
      <c r="L12" s="11"/>
    </row>
    <row r="13" s="1" customFormat="1" spans="1:12">
      <c r="A13" s="14">
        <v>8</v>
      </c>
      <c r="B13" s="15" t="s">
        <v>22</v>
      </c>
      <c r="C13" s="15">
        <v>236</v>
      </c>
      <c r="D13" s="15">
        <v>30</v>
      </c>
      <c r="E13" s="15">
        <v>76</v>
      </c>
      <c r="F13" s="15">
        <f t="shared" si="0"/>
        <v>380000</v>
      </c>
      <c r="G13" s="15">
        <v>93</v>
      </c>
      <c r="H13" s="15">
        <f t="shared" si="1"/>
        <v>325500</v>
      </c>
      <c r="I13" s="15">
        <v>67</v>
      </c>
      <c r="J13" s="15">
        <f t="shared" si="2"/>
        <v>167500</v>
      </c>
      <c r="K13" s="15">
        <f t="shared" si="3"/>
        <v>873000</v>
      </c>
      <c r="L13" s="11"/>
    </row>
    <row r="14" s="1" customFormat="1" spans="1:12">
      <c r="A14" s="14">
        <v>9</v>
      </c>
      <c r="B14" s="15" t="s">
        <v>23</v>
      </c>
      <c r="C14" s="15">
        <v>453</v>
      </c>
      <c r="D14" s="15">
        <v>53</v>
      </c>
      <c r="E14" s="15">
        <v>146</v>
      </c>
      <c r="F14" s="15">
        <f t="shared" si="0"/>
        <v>730000</v>
      </c>
      <c r="G14" s="15">
        <v>179</v>
      </c>
      <c r="H14" s="15">
        <f t="shared" si="1"/>
        <v>626500</v>
      </c>
      <c r="I14" s="15">
        <v>128</v>
      </c>
      <c r="J14" s="15">
        <f t="shared" si="2"/>
        <v>320000</v>
      </c>
      <c r="K14" s="15">
        <f t="shared" si="3"/>
        <v>1676500</v>
      </c>
      <c r="L14" s="11"/>
    </row>
    <row r="15" s="1" customFormat="1" spans="1:12">
      <c r="A15" s="14">
        <v>10</v>
      </c>
      <c r="B15" s="15" t="s">
        <v>24</v>
      </c>
      <c r="C15" s="15">
        <v>274</v>
      </c>
      <c r="D15" s="15">
        <v>32</v>
      </c>
      <c r="E15" s="15">
        <v>88</v>
      </c>
      <c r="F15" s="15">
        <f t="shared" si="0"/>
        <v>440000</v>
      </c>
      <c r="G15" s="15">
        <v>108</v>
      </c>
      <c r="H15" s="15">
        <f t="shared" si="1"/>
        <v>378000</v>
      </c>
      <c r="I15" s="15">
        <v>78</v>
      </c>
      <c r="J15" s="15">
        <f t="shared" si="2"/>
        <v>195000</v>
      </c>
      <c r="K15" s="15">
        <f t="shared" si="3"/>
        <v>1013000</v>
      </c>
      <c r="L15" s="11"/>
    </row>
    <row r="16" s="1" customFormat="1" spans="1:12">
      <c r="A16" s="14">
        <v>11</v>
      </c>
      <c r="B16" s="15" t="s">
        <v>25</v>
      </c>
      <c r="C16" s="15">
        <v>179</v>
      </c>
      <c r="D16" s="15">
        <v>37</v>
      </c>
      <c r="E16" s="15">
        <v>58</v>
      </c>
      <c r="F16" s="15">
        <f t="shared" si="0"/>
        <v>290000</v>
      </c>
      <c r="G16" s="15">
        <v>70</v>
      </c>
      <c r="H16" s="15">
        <f t="shared" si="1"/>
        <v>245000</v>
      </c>
      <c r="I16" s="15">
        <v>51</v>
      </c>
      <c r="J16" s="15">
        <f t="shared" si="2"/>
        <v>127500</v>
      </c>
      <c r="K16" s="15">
        <f t="shared" si="3"/>
        <v>662500</v>
      </c>
      <c r="L16" s="11"/>
    </row>
    <row r="17" s="1" customFormat="1" spans="1:12">
      <c r="A17" s="14">
        <v>12</v>
      </c>
      <c r="B17" s="15" t="s">
        <v>26</v>
      </c>
      <c r="C17" s="15">
        <v>272</v>
      </c>
      <c r="D17" s="15">
        <v>35</v>
      </c>
      <c r="E17" s="15">
        <v>88</v>
      </c>
      <c r="F17" s="15">
        <f t="shared" si="0"/>
        <v>440000</v>
      </c>
      <c r="G17" s="15">
        <v>107</v>
      </c>
      <c r="H17" s="15">
        <f t="shared" si="1"/>
        <v>374500</v>
      </c>
      <c r="I17" s="15">
        <v>77</v>
      </c>
      <c r="J17" s="15">
        <f t="shared" si="2"/>
        <v>192500</v>
      </c>
      <c r="K17" s="15">
        <f t="shared" si="3"/>
        <v>1007000</v>
      </c>
      <c r="L17" s="11"/>
    </row>
    <row r="18" s="1" customFormat="1" spans="1:12">
      <c r="A18" s="14">
        <v>13</v>
      </c>
      <c r="B18" s="14" t="s">
        <v>27</v>
      </c>
      <c r="C18" s="15">
        <v>38</v>
      </c>
      <c r="D18" s="15">
        <v>6</v>
      </c>
      <c r="E18" s="15">
        <v>12</v>
      </c>
      <c r="F18" s="15">
        <f t="shared" si="0"/>
        <v>60000</v>
      </c>
      <c r="G18" s="15">
        <v>15</v>
      </c>
      <c r="H18" s="15">
        <f t="shared" si="1"/>
        <v>52500</v>
      </c>
      <c r="I18" s="15">
        <v>11</v>
      </c>
      <c r="J18" s="15">
        <f t="shared" si="2"/>
        <v>27500</v>
      </c>
      <c r="K18" s="15">
        <f t="shared" si="3"/>
        <v>140000</v>
      </c>
      <c r="L18" s="11"/>
    </row>
    <row r="19" s="1" customFormat="1" spans="1:12">
      <c r="A19" s="14">
        <v>14</v>
      </c>
      <c r="B19" s="14" t="s">
        <v>28</v>
      </c>
      <c r="C19" s="15">
        <v>16</v>
      </c>
      <c r="D19" s="15">
        <v>2</v>
      </c>
      <c r="E19" s="15">
        <v>5</v>
      </c>
      <c r="F19" s="15">
        <f t="shared" si="0"/>
        <v>25000</v>
      </c>
      <c r="G19" s="15">
        <v>6</v>
      </c>
      <c r="H19" s="15">
        <f t="shared" si="1"/>
        <v>21000</v>
      </c>
      <c r="I19" s="15">
        <v>5</v>
      </c>
      <c r="J19" s="15">
        <f t="shared" si="2"/>
        <v>12500</v>
      </c>
      <c r="K19" s="15">
        <f t="shared" si="3"/>
        <v>58500</v>
      </c>
      <c r="L19" s="11"/>
    </row>
    <row r="20" s="1" customFormat="1" spans="1:12">
      <c r="A20" s="14">
        <v>15</v>
      </c>
      <c r="B20" s="14" t="s">
        <v>29</v>
      </c>
      <c r="C20" s="15">
        <v>17</v>
      </c>
      <c r="D20" s="15">
        <v>4</v>
      </c>
      <c r="E20" s="15">
        <v>6</v>
      </c>
      <c r="F20" s="15">
        <f t="shared" si="0"/>
        <v>30000</v>
      </c>
      <c r="G20" s="15">
        <v>6</v>
      </c>
      <c r="H20" s="15">
        <f t="shared" si="1"/>
        <v>21000</v>
      </c>
      <c r="I20" s="15">
        <v>5</v>
      </c>
      <c r="J20" s="15">
        <f t="shared" si="2"/>
        <v>12500</v>
      </c>
      <c r="K20" s="15">
        <f t="shared" si="3"/>
        <v>63500</v>
      </c>
      <c r="L20" s="11"/>
    </row>
    <row r="21" s="1" customFormat="1" spans="1:12">
      <c r="A21" s="16" t="s">
        <v>30</v>
      </c>
      <c r="B21" s="7"/>
      <c r="C21" s="17">
        <f>SUM(C6:C20)</f>
        <v>3514</v>
      </c>
      <c r="D21" s="17">
        <f t="shared" ref="D21:K21" si="4">SUM(D6:D20)</f>
        <v>526</v>
      </c>
      <c r="E21" s="17">
        <f t="shared" si="4"/>
        <v>1132</v>
      </c>
      <c r="F21" s="17">
        <f t="shared" si="4"/>
        <v>5660000</v>
      </c>
      <c r="G21" s="17">
        <f t="shared" si="4"/>
        <v>1387</v>
      </c>
      <c r="H21" s="17">
        <f t="shared" si="4"/>
        <v>4854500</v>
      </c>
      <c r="I21" s="17">
        <f t="shared" si="4"/>
        <v>995</v>
      </c>
      <c r="J21" s="17">
        <f t="shared" si="4"/>
        <v>2487500</v>
      </c>
      <c r="K21" s="17">
        <f t="shared" si="4"/>
        <v>13002000</v>
      </c>
      <c r="L21" s="11"/>
    </row>
    <row r="22" s="1" customFormat="1" spans="1:1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</sheetData>
  <mergeCells count="15">
    <mergeCell ref="A1:L1"/>
    <mergeCell ref="C2:K2"/>
    <mergeCell ref="E3:K3"/>
    <mergeCell ref="E4:F4"/>
    <mergeCell ref="G4:H4"/>
    <mergeCell ref="I4:J4"/>
    <mergeCell ref="A21:B21"/>
    <mergeCell ref="A22:L22"/>
    <mergeCell ref="A2:A5"/>
    <mergeCell ref="B2:B5"/>
    <mergeCell ref="C3:C5"/>
    <mergeCell ref="D3:D5"/>
    <mergeCell ref="K4:K5"/>
    <mergeCell ref="L2:L3"/>
    <mergeCell ref="L4:L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按在校生分配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横行娘娘方大嫂</cp:lastModifiedBy>
  <dcterms:created xsi:type="dcterms:W3CDTF">2023-05-12T11:15:00Z</dcterms:created>
  <dcterms:modified xsi:type="dcterms:W3CDTF">2026-10-02T06:44:33Z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1F3650B24C214C9D9822B4F3A451FAE8_12</vt:lpwstr>
  </property>
  <property fmtid="{D5CDD505-2E9C-101B-9397-08002B2CF9AE}" pid="4" name="CalculationRule">
    <vt:i4>0</vt:i4>
  </property>
</Properties>
</file>